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990" windowHeight="5880" activeTab="0"/>
  </bookViews>
  <sheets>
    <sheet name="Лист1" sheetId="1" r:id="rId1"/>
    <sheet name="Sheet1" sheetId="2" r:id="rId2"/>
  </sheets>
  <definedNames>
    <definedName name="_xlnm.Print_Area" localSheetId="0">'Лист1'!$A$1:$D$25</definedName>
  </definedNames>
  <calcPr fullCalcOnLoad="1"/>
</workbook>
</file>

<file path=xl/sharedStrings.xml><?xml version="1.0" encoding="utf-8"?>
<sst xmlns="http://schemas.openxmlformats.org/spreadsheetml/2006/main" count="129" uniqueCount="87">
  <si>
    <t>муниципальный округ Купчино</t>
  </si>
  <si>
    <t>на 2016 год</t>
  </si>
  <si>
    <t>(тыс.руб.)</t>
  </si>
  <si>
    <t>Наименование источника доходов</t>
  </si>
  <si>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</si>
  <si>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</si>
  <si>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</si>
  <si>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</si>
  <si>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</si>
  <si>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</si>
  <si>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</si>
  <si>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</si>
  <si>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</si>
  <si>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</si>
  <si>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</si>
  <si>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</si>
  <si>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</si>
  <si>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</si>
  <si>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</si>
  <si>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</si>
  <si>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Код дохода</t>
  </si>
  <si>
    <t>000 1 00 00000 00 0000 000</t>
  </si>
  <si>
    <t>000 1 05 00000 00 0000 000</t>
  </si>
  <si>
    <t>000 1 05 01000 00 0000 110</t>
  </si>
  <si>
    <t>182 1 05 01010 01 0000 110</t>
  </si>
  <si>
    <t>182 1 05 01020 01 0000 110</t>
  </si>
  <si>
    <t>182 1 05 01050 01 0000 110</t>
  </si>
  <si>
    <t>000 1 05 02000 02 0000 110</t>
  </si>
  <si>
    <t>182 1 05 02010 02 0000 110</t>
  </si>
  <si>
    <t>000 1 05 04000 02 0000 110</t>
  </si>
  <si>
    <t>182 1 05 04030 02 0000 110</t>
  </si>
  <si>
    <t>000 1 06 00000 00 0000 000</t>
  </si>
  <si>
    <t>000 1 06 01000 00 0000 110</t>
  </si>
  <si>
    <t>182 1 06 01010 03 0000 110</t>
  </si>
  <si>
    <t>000 1 16 00000 00 0000 000</t>
  </si>
  <si>
    <t>182 1 16 06000 01 0000 140</t>
  </si>
  <si>
    <t>000 1 16 90000 00 0000 140</t>
  </si>
  <si>
    <t>000 1 16 90030 03 0000 140</t>
  </si>
  <si>
    <t>Утверждено на 2016 год</t>
  </si>
  <si>
    <t>40 105,3</t>
  </si>
  <si>
    <t>10 139,7</t>
  </si>
  <si>
    <t>4 039,4</t>
  </si>
  <si>
    <t>7 917,3</t>
  </si>
  <si>
    <t>179,4</t>
  </si>
  <si>
    <t>16 041,2</t>
  </si>
  <si>
    <t>398,8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</si>
  <si>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Санкт-Петербурге»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</si>
  <si>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</si>
  <si>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</si>
  <si>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</si>
  <si>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</si>
  <si>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</si>
  <si>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</si>
  <si>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</si>
  <si>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</si>
  <si>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</si>
  <si>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Итого:</t>
  </si>
  <si>
    <t>862 1 16 90030 03 0100 140</t>
  </si>
  <si>
    <t>000 2 00 00000 00 0000 000</t>
  </si>
  <si>
    <t>000 2 02 00000 00 0000 000</t>
  </si>
  <si>
    <t>000 2 02 03000 00 0000 151</t>
  </si>
  <si>
    <t>000 2 02 03024 03 0000 151</t>
  </si>
  <si>
    <t>973 2 02 03024 03 0100 151</t>
  </si>
  <si>
    <t>973 2 02 03024 03 0200 151</t>
  </si>
  <si>
    <t>000 2 02 03027 03 0000 151</t>
  </si>
  <si>
    <t>973 2 02 03027 03 0100 151</t>
  </si>
  <si>
    <t>973 2 02 03027 03 0200 151</t>
  </si>
  <si>
    <t>6,0</t>
  </si>
  <si>
    <t>5 812,1</t>
  </si>
  <si>
    <t>2 708,6</t>
  </si>
  <si>
    <t xml:space="preserve">Изменения </t>
  </si>
  <si>
    <t xml:space="preserve">Приложение 1 </t>
  </si>
  <si>
    <t>ДОХОДЫ ОТ ОКАЗАНИЯ ПЛАТНЫХ УСЛУГ (РАБОТ) И КОМПЕНСАЦИИ ЗАТРАТ ГОСУДАРСТВА</t>
  </si>
  <si>
    <t>000 1 13 00000 00 0000 000</t>
  </si>
  <si>
    <t>-729 900,00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</si>
  <si>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</si>
  <si>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</si>
  <si>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</si>
  <si>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</si>
  <si>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</si>
  <si>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</si>
  <si>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 xml:space="preserve"> Доходы бюджета муниципального образования</t>
  </si>
  <si>
    <t>Внутригородского муниципального образования Санкт-Петербурга</t>
  </si>
  <si>
    <t>Приложение № 1 к Решению МС МО Купчино №40 от 04.10.2016 "О внесении изменений в Решение Муниципального Совета внутригородского муниципального образования Санкт-Петербурга муниципальный округ Купчино №60 от 23.11.2015 г.  «Об утверждении местного бюджета внутригородского муниципального образования Санкт-Петербурга Муниципальный округ Купчино на 2016 год"</t>
  </si>
  <si>
    <t xml:space="preserve"> Доходы бюджета </t>
  </si>
  <si>
    <t>И.о. Главы МА ВМО "Купчино"</t>
  </si>
  <si>
    <t xml:space="preserve">                   А.С. Орлова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</si>
</sst>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"/>
      <family val="0"/>
    </font>
    <font>
      <sz val="8"/>
      <name val="Arial"/>
      <family val="0"/>
    </font>
    <font>
      <i/>
      <u val="single"/>
      <sz val="8"/>
      <name val="Arial"/>
      <family val="0"/>
    </font>
    <font>
      <sz val="9"/>
      <name val="Calibri"/>
      <family val="0"/>
    </font>
    <font>
      <b/>
      <sz val="9"/>
      <name val="Calibri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right" vertical="top"/>
      <protection/>
    </xf>
    <xf numFmtId="0" fontId="3" fillId="0" borderId="11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7"/>
      <protection/>
    </xf>
    <xf numFmtId="0" fontId="5" fillId="0" borderId="10" xfId="0" applyNumberFormat="1" applyFont="1" applyFill="1" applyBorder="1" applyAlignment="1" applyProtection="1">
      <alignment horizontal="left" vertical="top" indent="4"/>
      <protection/>
    </xf>
    <xf numFmtId="0" fontId="5" fillId="0" borderId="11" xfId="0" applyNumberFormat="1" applyFont="1" applyFill="1" applyBorder="1" applyAlignment="1" applyProtection="1">
      <alignment horizontal="left" vertical="top" wrapText="1" inden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8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 applyProtection="1">
      <alignment horizontal="right" vertical="top"/>
      <protection/>
    </xf>
    <xf numFmtId="0" fontId="9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vertical="top" wrapText="1" inden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0" xfId="0" applyNumberFormat="1" applyFont="1" applyFill="1" applyBorder="1" applyAlignment="1" applyProtection="1">
      <alignment horizontal="left" vertical="top" indent="4"/>
      <protection/>
    </xf>
    <xf numFmtId="0" fontId="17" fillId="0" borderId="10" xfId="0" applyNumberFormat="1" applyFont="1" applyFill="1" applyBorder="1" applyAlignment="1" applyProtection="1">
      <alignment horizontal="center" vertical="top"/>
      <protection/>
    </xf>
    <xf numFmtId="0" fontId="17" fillId="0" borderId="10" xfId="0" applyNumberFormat="1" applyFont="1" applyFill="1" applyBorder="1" applyAlignment="1" applyProtection="1">
      <alignment horizontal="left" vertical="top" wrapText="1" indent="1"/>
      <protection/>
    </xf>
    <xf numFmtId="0" fontId="16" fillId="0" borderId="10" xfId="0" applyNumberFormat="1" applyFont="1" applyFill="1" applyBorder="1" applyAlignment="1" applyProtection="1">
      <alignment horizontal="left" vertical="top"/>
      <protection/>
    </xf>
    <xf numFmtId="0" fontId="16" fillId="0" borderId="10" xfId="0" applyNumberFormat="1" applyFont="1" applyFill="1" applyBorder="1" applyAlignment="1" applyProtection="1">
      <alignment horizontal="right" vertical="top"/>
      <protection/>
    </xf>
    <xf numFmtId="0" fontId="18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NumberFormat="1" applyFont="1" applyFill="1" applyBorder="1" applyAlignment="1" applyProtection="1">
      <alignment horizontal="left" vertical="top"/>
      <protection/>
    </xf>
    <xf numFmtId="0" fontId="17" fillId="0" borderId="10" xfId="0" applyNumberFormat="1" applyFont="1" applyFill="1" applyBorder="1" applyAlignment="1" applyProtection="1">
      <alignment horizontal="right" vertical="top"/>
      <protection/>
    </xf>
    <xf numFmtId="0" fontId="17" fillId="0" borderId="10" xfId="0" applyNumberFormat="1" applyFont="1" applyFill="1" applyBorder="1" applyAlignment="1" applyProtection="1">
      <alignment horizontal="left" vertical="top" wrapText="1"/>
      <protection/>
    </xf>
    <xf numFmtId="4" fontId="17" fillId="0" borderId="10" xfId="0" applyNumberFormat="1" applyFont="1" applyFill="1" applyBorder="1" applyAlignment="1" applyProtection="1">
      <alignment horizontal="right" vertical="top"/>
      <protection/>
    </xf>
    <xf numFmtId="0" fontId="17" fillId="0" borderId="10" xfId="0" applyNumberFormat="1" applyFont="1" applyFill="1" applyBorder="1" applyAlignment="1" applyProtection="1">
      <alignment horizontal="left" vertical="top" indent="14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left" vertical="distributed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distributed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28.7109375" style="0" customWidth="1"/>
    <col min="2" max="2" width="60.8515625" style="0" customWidth="1"/>
    <col min="3" max="3" width="25.140625" style="0" customWidth="1"/>
  </cols>
  <sheetData>
    <row r="1" spans="2:3" ht="49.5" customHeight="1">
      <c r="B1" s="46" t="s">
        <v>83</v>
      </c>
      <c r="C1" s="46"/>
    </row>
    <row r="2" spans="2:3" ht="12.75" customHeight="1">
      <c r="B2" s="47"/>
      <c r="C2" s="47"/>
    </row>
    <row r="3" spans="2:3" ht="12.75" customHeight="1">
      <c r="B3" s="48"/>
      <c r="C3" s="48"/>
    </row>
    <row r="4" spans="1:3" ht="12.75">
      <c r="A4" s="27"/>
      <c r="B4" s="28"/>
      <c r="C4" s="27"/>
    </row>
    <row r="5" spans="1:3" ht="15.75">
      <c r="A5" s="28"/>
      <c r="B5" s="30" t="s">
        <v>84</v>
      </c>
      <c r="C5" s="29"/>
    </row>
    <row r="6" spans="1:3" ht="15.75">
      <c r="A6" s="28"/>
      <c r="B6" s="30" t="s">
        <v>82</v>
      </c>
      <c r="C6" s="29"/>
    </row>
    <row r="7" spans="1:3" ht="15.75">
      <c r="A7" s="28"/>
      <c r="B7" s="30" t="s">
        <v>0</v>
      </c>
      <c r="C7" s="29"/>
    </row>
    <row r="8" spans="1:3" ht="15.75">
      <c r="A8" s="28"/>
      <c r="B8" s="30" t="s">
        <v>1</v>
      </c>
      <c r="C8" s="29"/>
    </row>
    <row r="9" spans="1:3" ht="12.75">
      <c r="A9" s="26"/>
      <c r="B9" s="26"/>
      <c r="C9" s="26"/>
    </row>
    <row r="10" spans="1:3" ht="31.5">
      <c r="A10" s="31" t="s">
        <v>20</v>
      </c>
      <c r="B10" s="32" t="s">
        <v>3</v>
      </c>
      <c r="C10" s="33" t="s">
        <v>38</v>
      </c>
    </row>
    <row r="11" spans="1:3" ht="15.75">
      <c r="A11" s="34" t="s">
        <v>21</v>
      </c>
      <c r="B11" s="34" t="s">
        <v>4</v>
      </c>
      <c r="C11" s="35">
        <f>C12+C16</f>
        <v>764.5999999999989</v>
      </c>
    </row>
    <row r="12" spans="1:4" s="16" customFormat="1" ht="40.5" customHeight="1">
      <c r="A12" s="36" t="s">
        <v>73</v>
      </c>
      <c r="B12" s="37" t="s">
        <v>72</v>
      </c>
      <c r="C12" s="36">
        <f>C13</f>
        <v>729.9</v>
      </c>
      <c r="D12" s="17"/>
    </row>
    <row r="13" spans="1:4" s="16" customFormat="1" ht="29.25" customHeight="1">
      <c r="A13" s="36" t="s">
        <v>76</v>
      </c>
      <c r="B13" s="38" t="s">
        <v>75</v>
      </c>
      <c r="C13" s="39">
        <f>C14</f>
        <v>729.9</v>
      </c>
      <c r="D13" s="17"/>
    </row>
    <row r="14" spans="1:4" s="16" customFormat="1" ht="31.5" customHeight="1">
      <c r="A14" s="36" t="s">
        <v>78</v>
      </c>
      <c r="B14" s="38" t="s">
        <v>77</v>
      </c>
      <c r="C14" s="39">
        <f>C15</f>
        <v>729.9</v>
      </c>
      <c r="D14" s="17"/>
    </row>
    <row r="15" spans="1:4" s="16" customFormat="1" ht="47.25">
      <c r="A15" s="36" t="s">
        <v>80</v>
      </c>
      <c r="B15" s="38" t="s">
        <v>79</v>
      </c>
      <c r="C15" s="39">
        <f>Sheet1!E27</f>
        <v>729.9</v>
      </c>
      <c r="D15" s="17"/>
    </row>
    <row r="16" spans="1:3" ht="15.75">
      <c r="A16" s="40" t="s">
        <v>58</v>
      </c>
      <c r="B16" s="40" t="s">
        <v>47</v>
      </c>
      <c r="C16" s="41">
        <f>C17</f>
        <v>34.69999999999891</v>
      </c>
    </row>
    <row r="17" spans="1:3" ht="47.25">
      <c r="A17" s="40" t="s">
        <v>59</v>
      </c>
      <c r="B17" s="42" t="s">
        <v>48</v>
      </c>
      <c r="C17" s="41">
        <f>C18</f>
        <v>34.69999999999891</v>
      </c>
    </row>
    <row r="18" spans="1:3" ht="31.5">
      <c r="A18" s="40" t="s">
        <v>60</v>
      </c>
      <c r="B18" s="42" t="s">
        <v>49</v>
      </c>
      <c r="C18" s="41">
        <f>C19+C21</f>
        <v>34.69999999999891</v>
      </c>
    </row>
    <row r="19" spans="1:3" ht="63">
      <c r="A19" s="40" t="s">
        <v>61</v>
      </c>
      <c r="B19" s="42" t="s">
        <v>50</v>
      </c>
      <c r="C19" s="41">
        <f>C20</f>
        <v>-40.70000000000027</v>
      </c>
    </row>
    <row r="20" spans="1:3" ht="78.75">
      <c r="A20" s="40" t="s">
        <v>62</v>
      </c>
      <c r="B20" s="42" t="s">
        <v>51</v>
      </c>
      <c r="C20" s="43">
        <f>Sheet1!E38</f>
        <v>-40.70000000000027</v>
      </c>
    </row>
    <row r="21" spans="1:3" ht="78.75">
      <c r="A21" s="40" t="s">
        <v>64</v>
      </c>
      <c r="B21" s="42" t="s">
        <v>53</v>
      </c>
      <c r="C21" s="41">
        <f>C22+C23</f>
        <v>75.39999999999918</v>
      </c>
    </row>
    <row r="22" spans="1:3" ht="47.25">
      <c r="A22" s="40" t="s">
        <v>65</v>
      </c>
      <c r="B22" s="42" t="s">
        <v>54</v>
      </c>
      <c r="C22" s="41">
        <f>Sheet1!E41</f>
        <v>405.2999999999993</v>
      </c>
    </row>
    <row r="23" spans="1:3" ht="47.25">
      <c r="A23" s="40" t="s">
        <v>66</v>
      </c>
      <c r="B23" s="42" t="s">
        <v>55</v>
      </c>
      <c r="C23" s="41">
        <f>Sheet1!E42</f>
        <v>-329.9000000000001</v>
      </c>
    </row>
    <row r="24" spans="1:3" ht="15.75">
      <c r="A24" s="40"/>
      <c r="B24" s="44" t="s">
        <v>56</v>
      </c>
      <c r="C24" s="41">
        <f>C11</f>
        <v>764.5999999999989</v>
      </c>
    </row>
    <row r="25" spans="1:3" ht="15.75">
      <c r="A25" s="51" t="s">
        <v>85</v>
      </c>
      <c r="B25" s="26"/>
      <c r="C25" s="51" t="s">
        <v>86</v>
      </c>
    </row>
    <row r="26" spans="1:3" ht="12.75">
      <c r="A26" s="45"/>
      <c r="B26" s="45"/>
      <c r="C26" s="45"/>
    </row>
    <row r="27" spans="1:3" ht="12.75">
      <c r="A27" s="26"/>
      <c r="B27" s="26"/>
      <c r="C27" s="26"/>
    </row>
    <row r="28" spans="1:3" ht="12.75">
      <c r="A28" s="26"/>
      <c r="B28" s="26"/>
      <c r="C28" s="26"/>
    </row>
  </sheetData>
  <sheetProtection/>
  <mergeCells count="4">
    <mergeCell ref="A26:C26"/>
    <mergeCell ref="B1:C1"/>
    <mergeCell ref="B2:C2"/>
    <mergeCell ref="B3:C3"/>
  </mergeCells>
  <printOptions/>
  <pageMargins left="1.1811023622047245" right="0.2362204724409449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4.140625" style="0" customWidth="1"/>
    <col min="2" max="2" width="21.8515625" style="0" customWidth="1"/>
    <col min="3" max="3" width="8.140625" style="0" customWidth="1"/>
    <col min="4" max="4" width="7.421875" style="0" customWidth="1"/>
  </cols>
  <sheetData>
    <row r="1" spans="1:5" ht="12.75">
      <c r="A1" s="1"/>
      <c r="D1" s="50" t="s">
        <v>71</v>
      </c>
      <c r="E1" s="50"/>
    </row>
    <row r="2" ht="12.75">
      <c r="A2" s="1"/>
    </row>
    <row r="3" ht="12.75">
      <c r="A3" s="1"/>
    </row>
    <row r="5" spans="1:5" ht="12.75">
      <c r="A5" s="49" t="s">
        <v>81</v>
      </c>
      <c r="B5" s="49"/>
      <c r="C5" s="49"/>
      <c r="D5" s="49"/>
      <c r="E5" s="49"/>
    </row>
    <row r="6" spans="1:5" ht="12.75">
      <c r="A6" s="49" t="s">
        <v>82</v>
      </c>
      <c r="B6" s="49"/>
      <c r="C6" s="49"/>
      <c r="D6" s="49"/>
      <c r="E6" s="49"/>
    </row>
    <row r="7" spans="1:5" ht="12.75">
      <c r="A7" s="49" t="s">
        <v>0</v>
      </c>
      <c r="B7" s="49"/>
      <c r="C7" s="49"/>
      <c r="D7" s="49"/>
      <c r="E7" s="49"/>
    </row>
    <row r="8" spans="1:5" ht="12.75">
      <c r="A8" s="49" t="s">
        <v>1</v>
      </c>
      <c r="B8" s="49"/>
      <c r="C8" s="49"/>
      <c r="D8" s="49"/>
      <c r="E8" s="49"/>
    </row>
    <row r="9" ht="12.75">
      <c r="E9" s="2" t="s">
        <v>2</v>
      </c>
    </row>
    <row r="10" spans="1:5" ht="48">
      <c r="A10" s="12" t="s">
        <v>3</v>
      </c>
      <c r="B10" s="13" t="s">
        <v>20</v>
      </c>
      <c r="C10" s="14" t="s">
        <v>38</v>
      </c>
      <c r="D10" s="15" t="s">
        <v>70</v>
      </c>
      <c r="E10" s="25" t="s">
        <v>38</v>
      </c>
    </row>
    <row r="11" spans="1:5" ht="12.75">
      <c r="A11" s="3" t="s">
        <v>4</v>
      </c>
      <c r="B11" s="3" t="s">
        <v>21</v>
      </c>
      <c r="C11" s="9">
        <f>C12+C21+C28+C34+C24</f>
        <v>91598.1</v>
      </c>
      <c r="D11" s="9">
        <f>D12+D21+D28+D34+D24</f>
        <v>92362.70000000001</v>
      </c>
      <c r="E11" s="11">
        <f aca="true" t="shared" si="0" ref="E11:E33">D11-C11</f>
        <v>764.6000000000058</v>
      </c>
    </row>
    <row r="12" spans="1:5" ht="12.75">
      <c r="A12" s="3" t="s">
        <v>5</v>
      </c>
      <c r="B12" s="3" t="s">
        <v>22</v>
      </c>
      <c r="C12" s="9">
        <f>C13+C17+C19</f>
        <v>62381.100000000006</v>
      </c>
      <c r="D12" s="9">
        <f>D13+D17+D19</f>
        <v>62381.100000000006</v>
      </c>
      <c r="E12" s="11">
        <f t="shared" si="0"/>
        <v>0</v>
      </c>
    </row>
    <row r="13" spans="1:5" ht="24">
      <c r="A13" s="4" t="s">
        <v>6</v>
      </c>
      <c r="B13" s="5" t="s">
        <v>23</v>
      </c>
      <c r="C13" s="10">
        <f>C14+C15+C16</f>
        <v>54284.4</v>
      </c>
      <c r="D13" s="10">
        <f>D14+D15+D16</f>
        <v>54284.4</v>
      </c>
      <c r="E13" s="11">
        <f t="shared" si="0"/>
        <v>0</v>
      </c>
    </row>
    <row r="14" spans="1:5" ht="24">
      <c r="A14" s="4" t="s">
        <v>7</v>
      </c>
      <c r="B14" s="5" t="s">
        <v>24</v>
      </c>
      <c r="C14" s="10" t="s">
        <v>39</v>
      </c>
      <c r="D14" s="10" t="s">
        <v>39</v>
      </c>
      <c r="E14" s="11">
        <f t="shared" si="0"/>
        <v>0</v>
      </c>
    </row>
    <row r="15" spans="1:5" ht="36">
      <c r="A15" s="4" t="s">
        <v>8</v>
      </c>
      <c r="B15" s="5" t="s">
        <v>25</v>
      </c>
      <c r="C15" s="10" t="s">
        <v>40</v>
      </c>
      <c r="D15" s="10" t="s">
        <v>40</v>
      </c>
      <c r="E15" s="11">
        <f t="shared" si="0"/>
        <v>0</v>
      </c>
    </row>
    <row r="16" spans="1:5" ht="24">
      <c r="A16" s="4" t="s">
        <v>9</v>
      </c>
      <c r="B16" s="5" t="s">
        <v>26</v>
      </c>
      <c r="C16" s="10" t="s">
        <v>41</v>
      </c>
      <c r="D16" s="10" t="s">
        <v>41</v>
      </c>
      <c r="E16" s="11">
        <f t="shared" si="0"/>
        <v>0</v>
      </c>
    </row>
    <row r="17" spans="1:5" ht="24">
      <c r="A17" s="4" t="s">
        <v>10</v>
      </c>
      <c r="B17" s="5" t="s">
        <v>27</v>
      </c>
      <c r="C17" s="10" t="str">
        <f>C18</f>
        <v>7 917,3</v>
      </c>
      <c r="D17" s="10" t="str">
        <f>D18</f>
        <v>7 917,3</v>
      </c>
      <c r="E17" s="11">
        <f t="shared" si="0"/>
        <v>0</v>
      </c>
    </row>
    <row r="18" spans="1:5" ht="24">
      <c r="A18" s="4" t="s">
        <v>10</v>
      </c>
      <c r="B18" s="5" t="s">
        <v>28</v>
      </c>
      <c r="C18" s="10" t="s">
        <v>42</v>
      </c>
      <c r="D18" s="10" t="s">
        <v>42</v>
      </c>
      <c r="E18" s="11">
        <f t="shared" si="0"/>
        <v>0</v>
      </c>
    </row>
    <row r="19" spans="1:5" ht="24">
      <c r="A19" s="4" t="s">
        <v>11</v>
      </c>
      <c r="B19" s="5" t="s">
        <v>29</v>
      </c>
      <c r="C19" s="10" t="str">
        <f>C20</f>
        <v>179,4</v>
      </c>
      <c r="D19" s="10" t="str">
        <f>D20</f>
        <v>179,4</v>
      </c>
      <c r="E19" s="11">
        <f t="shared" si="0"/>
        <v>0</v>
      </c>
    </row>
    <row r="20" spans="1:5" ht="36">
      <c r="A20" s="4" t="s">
        <v>12</v>
      </c>
      <c r="B20" s="5" t="s">
        <v>30</v>
      </c>
      <c r="C20" s="10" t="s">
        <v>43</v>
      </c>
      <c r="D20" s="10" t="s">
        <v>43</v>
      </c>
      <c r="E20" s="11">
        <f t="shared" si="0"/>
        <v>0</v>
      </c>
    </row>
    <row r="21" spans="1:5" ht="12.75">
      <c r="A21" s="3" t="s">
        <v>13</v>
      </c>
      <c r="B21" s="3" t="s">
        <v>31</v>
      </c>
      <c r="C21" s="9">
        <f>C22</f>
        <v>16041.2</v>
      </c>
      <c r="D21" s="9" t="str">
        <f>D22</f>
        <v>16 041,2</v>
      </c>
      <c r="E21" s="11">
        <f t="shared" si="0"/>
        <v>0</v>
      </c>
    </row>
    <row r="22" spans="1:5" ht="12.75">
      <c r="A22" s="5" t="s">
        <v>14</v>
      </c>
      <c r="B22" s="5" t="s">
        <v>32</v>
      </c>
      <c r="C22" s="10">
        <f>C23</f>
        <v>16041.2</v>
      </c>
      <c r="D22" s="10" t="str">
        <f>D23</f>
        <v>16 041,2</v>
      </c>
      <c r="E22" s="11">
        <f t="shared" si="0"/>
        <v>0</v>
      </c>
    </row>
    <row r="23" spans="1:5" ht="48">
      <c r="A23" s="4" t="s">
        <v>15</v>
      </c>
      <c r="B23" s="5" t="s">
        <v>33</v>
      </c>
      <c r="C23" s="21">
        <v>16041.2</v>
      </c>
      <c r="D23" s="10" t="s">
        <v>44</v>
      </c>
      <c r="E23" s="11">
        <f t="shared" si="0"/>
        <v>0</v>
      </c>
    </row>
    <row r="24" spans="1:6" s="16" customFormat="1" ht="26.25" customHeight="1">
      <c r="A24" s="19" t="s">
        <v>72</v>
      </c>
      <c r="B24" s="18" t="s">
        <v>73</v>
      </c>
      <c r="C24" s="22">
        <f aca="true" t="shared" si="1" ref="C24:D26">C25</f>
        <v>206.4</v>
      </c>
      <c r="D24" s="22">
        <f t="shared" si="1"/>
        <v>936.3</v>
      </c>
      <c r="E24" s="24">
        <f t="shared" si="0"/>
        <v>729.9</v>
      </c>
      <c r="F24" s="17"/>
    </row>
    <row r="25" spans="1:6" s="16" customFormat="1" ht="15" customHeight="1">
      <c r="A25" s="20" t="s">
        <v>75</v>
      </c>
      <c r="B25" s="18" t="s">
        <v>76</v>
      </c>
      <c r="C25" s="23">
        <f t="shared" si="1"/>
        <v>206.4</v>
      </c>
      <c r="D25" s="23">
        <f t="shared" si="1"/>
        <v>936.3</v>
      </c>
      <c r="E25" s="24">
        <f t="shared" si="0"/>
        <v>729.9</v>
      </c>
      <c r="F25" s="17" t="s">
        <v>74</v>
      </c>
    </row>
    <row r="26" spans="1:6" s="16" customFormat="1" ht="15" customHeight="1">
      <c r="A26" s="20" t="s">
        <v>77</v>
      </c>
      <c r="B26" s="18" t="s">
        <v>78</v>
      </c>
      <c r="C26" s="23">
        <f t="shared" si="1"/>
        <v>206.4</v>
      </c>
      <c r="D26" s="23">
        <f t="shared" si="1"/>
        <v>936.3</v>
      </c>
      <c r="E26" s="24">
        <f t="shared" si="0"/>
        <v>729.9</v>
      </c>
      <c r="F26" s="17" t="s">
        <v>74</v>
      </c>
    </row>
    <row r="27" spans="1:6" s="16" customFormat="1" ht="28.5" customHeight="1">
      <c r="A27" s="20" t="s">
        <v>79</v>
      </c>
      <c r="B27" s="18" t="s">
        <v>80</v>
      </c>
      <c r="C27" s="23">
        <v>206.4</v>
      </c>
      <c r="D27" s="22">
        <v>936.3</v>
      </c>
      <c r="E27" s="24">
        <f t="shared" si="0"/>
        <v>729.9</v>
      </c>
      <c r="F27" s="17"/>
    </row>
    <row r="28" spans="1:5" ht="12.75">
      <c r="A28" s="3" t="s">
        <v>16</v>
      </c>
      <c r="B28" s="3" t="s">
        <v>34</v>
      </c>
      <c r="C28" s="9">
        <f>C29+C30</f>
        <v>1830.3</v>
      </c>
      <c r="D28" s="9">
        <f>D29+D30</f>
        <v>1830.3</v>
      </c>
      <c r="E28" s="11">
        <f t="shared" si="0"/>
        <v>0</v>
      </c>
    </row>
    <row r="29" spans="1:5" ht="48">
      <c r="A29" s="4" t="s">
        <v>17</v>
      </c>
      <c r="B29" s="5" t="s">
        <v>35</v>
      </c>
      <c r="C29" s="10" t="s">
        <v>45</v>
      </c>
      <c r="D29" s="10" t="s">
        <v>45</v>
      </c>
      <c r="E29" s="11">
        <f t="shared" si="0"/>
        <v>0</v>
      </c>
    </row>
    <row r="30" spans="1:5" ht="24">
      <c r="A30" s="4" t="s">
        <v>18</v>
      </c>
      <c r="B30" s="5" t="s">
        <v>36</v>
      </c>
      <c r="C30" s="21">
        <f>C31</f>
        <v>1431.5</v>
      </c>
      <c r="D30" s="10">
        <f>D31</f>
        <v>1431.5</v>
      </c>
      <c r="E30" s="11">
        <f t="shared" si="0"/>
        <v>0</v>
      </c>
    </row>
    <row r="31" spans="1:5" ht="48">
      <c r="A31" s="4" t="s">
        <v>19</v>
      </c>
      <c r="B31" s="5" t="s">
        <v>37</v>
      </c>
      <c r="C31" s="21">
        <f>C33</f>
        <v>1431.5</v>
      </c>
      <c r="D31" s="10">
        <f>D33</f>
        <v>1431.5</v>
      </c>
      <c r="E31" s="11">
        <f t="shared" si="0"/>
        <v>0</v>
      </c>
    </row>
    <row r="32" ht="12.75">
      <c r="E32" s="11">
        <f t="shared" si="0"/>
        <v>0</v>
      </c>
    </row>
    <row r="33" spans="1:5" ht="48">
      <c r="A33" s="4" t="s">
        <v>46</v>
      </c>
      <c r="B33" s="5" t="s">
        <v>57</v>
      </c>
      <c r="C33" s="10">
        <v>1431.5</v>
      </c>
      <c r="D33" s="10">
        <v>1431.5</v>
      </c>
      <c r="E33" s="11">
        <f t="shared" si="0"/>
        <v>0</v>
      </c>
    </row>
    <row r="34" spans="1:5" ht="12.75">
      <c r="A34" s="5" t="s">
        <v>47</v>
      </c>
      <c r="B34" s="5" t="s">
        <v>58</v>
      </c>
      <c r="C34" s="10">
        <f>C35</f>
        <v>11139.1</v>
      </c>
      <c r="D34" s="10">
        <f>D35</f>
        <v>11173.8</v>
      </c>
      <c r="E34" s="6">
        <f>E35</f>
        <v>34.69999999999891</v>
      </c>
    </row>
    <row r="35" spans="1:5" ht="24">
      <c r="A35" s="4" t="s">
        <v>48</v>
      </c>
      <c r="B35" s="5" t="s">
        <v>59</v>
      </c>
      <c r="C35" s="10">
        <f aca="true" t="shared" si="2" ref="C35:E36">C36+C39</f>
        <v>11139.1</v>
      </c>
      <c r="D35" s="10">
        <f t="shared" si="2"/>
        <v>11173.8</v>
      </c>
      <c r="E35" s="6">
        <f t="shared" si="2"/>
        <v>34.69999999999891</v>
      </c>
    </row>
    <row r="36" spans="1:5" ht="24">
      <c r="A36" s="4" t="s">
        <v>49</v>
      </c>
      <c r="B36" s="5" t="s">
        <v>60</v>
      </c>
      <c r="C36" s="10">
        <f t="shared" si="2"/>
        <v>11133.1</v>
      </c>
      <c r="D36" s="10">
        <f t="shared" si="2"/>
        <v>11167.8</v>
      </c>
      <c r="E36" s="6">
        <f t="shared" si="2"/>
        <v>34.69999999999891</v>
      </c>
    </row>
    <row r="37" spans="1:5" ht="36">
      <c r="A37" s="4" t="s">
        <v>50</v>
      </c>
      <c r="B37" s="5" t="s">
        <v>61</v>
      </c>
      <c r="C37" s="10">
        <f>C38</f>
        <v>2612.4</v>
      </c>
      <c r="D37" s="10">
        <f>D38</f>
        <v>2571.7</v>
      </c>
      <c r="E37" s="6">
        <f>E38</f>
        <v>-40.70000000000027</v>
      </c>
    </row>
    <row r="38" spans="1:5" ht="48">
      <c r="A38" s="4" t="s">
        <v>51</v>
      </c>
      <c r="B38" s="5" t="s">
        <v>62</v>
      </c>
      <c r="C38" s="21">
        <v>2612.4</v>
      </c>
      <c r="D38" s="10">
        <v>2571.7</v>
      </c>
      <c r="E38" s="11">
        <f>D38-C38</f>
        <v>-40.70000000000027</v>
      </c>
    </row>
    <row r="39" spans="1:5" ht="60">
      <c r="A39" s="4" t="s">
        <v>52</v>
      </c>
      <c r="B39" s="5" t="s">
        <v>63</v>
      </c>
      <c r="C39" s="10" t="s">
        <v>67</v>
      </c>
      <c r="D39" s="11">
        <v>6</v>
      </c>
      <c r="E39" s="11"/>
    </row>
    <row r="40" spans="1:5" ht="48">
      <c r="A40" s="4" t="s">
        <v>53</v>
      </c>
      <c r="B40" s="5" t="s">
        <v>64</v>
      </c>
      <c r="C40" s="10">
        <f>C41+C42</f>
        <v>8520.7</v>
      </c>
      <c r="D40" s="10">
        <f>D41+D42</f>
        <v>8596.099999999999</v>
      </c>
      <c r="E40" s="6">
        <f>E41+E42</f>
        <v>75.39999999999918</v>
      </c>
    </row>
    <row r="41" spans="1:5" ht="36">
      <c r="A41" s="4" t="s">
        <v>54</v>
      </c>
      <c r="B41" s="5" t="s">
        <v>65</v>
      </c>
      <c r="C41" s="10" t="s">
        <v>68</v>
      </c>
      <c r="D41" s="10">
        <v>6217.4</v>
      </c>
      <c r="E41" s="11">
        <f>D41-C41</f>
        <v>405.2999999999993</v>
      </c>
    </row>
    <row r="42" spans="1:5" ht="36">
      <c r="A42" s="4" t="s">
        <v>55</v>
      </c>
      <c r="B42" s="5" t="s">
        <v>66</v>
      </c>
      <c r="C42" s="10" t="s">
        <v>69</v>
      </c>
      <c r="D42" s="10">
        <v>2378.7</v>
      </c>
      <c r="E42" s="11">
        <f>D42-C42</f>
        <v>-329.9000000000001</v>
      </c>
    </row>
    <row r="43" spans="1:5" ht="12.75">
      <c r="A43" s="7" t="s">
        <v>56</v>
      </c>
      <c r="B43" s="8"/>
      <c r="C43" s="10">
        <f>C11</f>
        <v>91598.1</v>
      </c>
      <c r="D43" s="9">
        <f>D11</f>
        <v>92362.70000000001</v>
      </c>
      <c r="E43" s="11">
        <f>D43-C43</f>
        <v>764.6000000000058</v>
      </c>
    </row>
  </sheetData>
  <sheetProtection/>
  <mergeCells count="5">
    <mergeCell ref="A8:E8"/>
    <mergeCell ref="D1:E1"/>
    <mergeCell ref="A5:E5"/>
    <mergeCell ref="A6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Мартынова</dc:creator>
  <cp:keywords/>
  <dc:description/>
  <cp:lastModifiedBy>Александр</cp:lastModifiedBy>
  <cp:lastPrinted>2016-08-22T17:11:39Z</cp:lastPrinted>
  <dcterms:created xsi:type="dcterms:W3CDTF">2016-04-08T06:22:14Z</dcterms:created>
  <dcterms:modified xsi:type="dcterms:W3CDTF">2016-10-04T10:15:57Z</dcterms:modified>
  <cp:category/>
  <cp:version/>
  <cp:contentType/>
  <cp:contentStatus/>
</cp:coreProperties>
</file>